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Южакова\Муниципальные программы\Имущество муниципальная программа\Дума от 28.03.2025\"/>
    </mc:Choice>
  </mc:AlternateContent>
  <bookViews>
    <workbookView xWindow="0" yWindow="0" windowWidth="19200" windowHeight="1159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6" i="1" l="1"/>
  <c r="D48" i="1"/>
  <c r="E62" i="1" l="1"/>
  <c r="E61" i="1"/>
  <c r="D33" i="1"/>
  <c r="D32" i="1"/>
  <c r="E63" i="1" l="1"/>
  <c r="E36" i="1"/>
  <c r="F36" i="1"/>
  <c r="G36" i="1"/>
  <c r="H36" i="1"/>
  <c r="I36" i="1"/>
  <c r="D39" i="1"/>
  <c r="E60" i="1" l="1"/>
  <c r="D55" i="1"/>
  <c r="D53" i="1"/>
  <c r="E53" i="1"/>
  <c r="F53" i="1"/>
  <c r="G53" i="1"/>
  <c r="H53" i="1"/>
  <c r="I53" i="1"/>
  <c r="F63" i="1" l="1"/>
  <c r="G63" i="1"/>
  <c r="H63" i="1"/>
  <c r="I63" i="1"/>
  <c r="F62" i="1"/>
  <c r="G62" i="1"/>
  <c r="H62" i="1"/>
  <c r="I62" i="1"/>
  <c r="D49" i="1"/>
  <c r="E47" i="1"/>
  <c r="F47" i="1"/>
  <c r="G47" i="1"/>
  <c r="H47" i="1"/>
  <c r="I47" i="1"/>
  <c r="D62" i="1" l="1"/>
  <c r="D63" i="1"/>
  <c r="D47" i="1"/>
  <c r="E50" i="1"/>
  <c r="F50" i="1"/>
  <c r="G50" i="1"/>
  <c r="H50" i="1"/>
  <c r="I50" i="1"/>
  <c r="F44" i="1"/>
  <c r="G44" i="1"/>
  <c r="H44" i="1"/>
  <c r="I44" i="1"/>
  <c r="E44" i="1"/>
  <c r="F61" i="1"/>
  <c r="G61" i="1"/>
  <c r="G60" i="1" s="1"/>
  <c r="H61" i="1"/>
  <c r="H60" i="1" s="1"/>
  <c r="I61" i="1"/>
  <c r="I60" i="1" s="1"/>
  <c r="D52" i="1"/>
  <c r="D59" i="1"/>
  <c r="D58" i="1"/>
  <c r="D57" i="1"/>
  <c r="I56" i="1"/>
  <c r="H56" i="1"/>
  <c r="G56" i="1"/>
  <c r="F56" i="1"/>
  <c r="E56" i="1"/>
  <c r="D54" i="1"/>
  <c r="D51" i="1"/>
  <c r="D45" i="1"/>
  <c r="F60" i="1" l="1"/>
  <c r="D60" i="1" s="1"/>
  <c r="D61" i="1"/>
  <c r="D50" i="1"/>
  <c r="D44" i="1"/>
  <c r="D56" i="1"/>
  <c r="D41" i="1"/>
  <c r="D40" i="1"/>
  <c r="D38" i="1"/>
  <c r="D37" i="1"/>
  <c r="D31" i="1"/>
  <c r="D30" i="1"/>
  <c r="D29" i="1"/>
  <c r="D28" i="1"/>
  <c r="D25" i="1"/>
  <c r="D24" i="1"/>
  <c r="D23" i="1"/>
  <c r="D21" i="1"/>
  <c r="D18" i="1"/>
  <c r="D17" i="1"/>
  <c r="D36" i="1" l="1"/>
</calcChain>
</file>

<file path=xl/sharedStrings.xml><?xml version="1.0" encoding="utf-8"?>
<sst xmlns="http://schemas.openxmlformats.org/spreadsheetml/2006/main" count="165" uniqueCount="81">
  <si>
    <t>№ п/п</t>
  </si>
  <si>
    <t>Мероприятие</t>
  </si>
  <si>
    <t>Источники финансирования</t>
  </si>
  <si>
    <t>2024-2028 годы</t>
  </si>
  <si>
    <t>2024 год</t>
  </si>
  <si>
    <t>2025 год</t>
  </si>
  <si>
    <t>2026 год</t>
  </si>
  <si>
    <t>2027 год</t>
  </si>
  <si>
    <t>2028 год</t>
  </si>
  <si>
    <t xml:space="preserve">Финансовые затраты, тыс. руб. </t>
  </si>
  <si>
    <t>Целевой индикатор*</t>
  </si>
  <si>
    <t>Главный распорядитель</t>
  </si>
  <si>
    <t>I. Обеспечение достоверности информации о составе и характеристиках муниципального имущества Далматовского муниципального округа</t>
  </si>
  <si>
    <t xml:space="preserve">1. Регистрация права собственности муниципального образования Далматовского муниципального округа на объекты недвижимости </t>
  </si>
  <si>
    <t>Бюджет округа</t>
  </si>
  <si>
    <t>Целевой индикатор № 1</t>
  </si>
  <si>
    <t>Управление имущественных и земельных отношений Администрации Далматовского муниципального округа</t>
  </si>
  <si>
    <t>1)</t>
  </si>
  <si>
    <t>2)</t>
  </si>
  <si>
    <t>Оформление свидетельств на право о наследстве по закону на выморочное имущество</t>
  </si>
  <si>
    <t>Целевой индикатор № 2</t>
  </si>
  <si>
    <t>II. Повышение эффективности использования муниципального имущества Далматовского муниципального округа</t>
  </si>
  <si>
    <t>2. Приватизация муниципального имущества Далматовского муниципального округа</t>
  </si>
  <si>
    <t>Целевой индикатор № 4,9</t>
  </si>
  <si>
    <t>Целевой индикатор № 3,9</t>
  </si>
  <si>
    <t xml:space="preserve">Информационное обеспечение приватизации муниципального   
имущества Далматовского муниципального округа      </t>
  </si>
  <si>
    <t>3. Обеспечение сохранности и эффективного использования муниципального имущества Далматовского муниципального округа</t>
  </si>
  <si>
    <t xml:space="preserve">Проведение оценки муниципального имущества </t>
  </si>
  <si>
    <t>Целевой индикатор № 9</t>
  </si>
  <si>
    <t>Содержание муниципального имущества</t>
  </si>
  <si>
    <t>3)</t>
  </si>
  <si>
    <t>Услуги по сбору платы за найм муниципального имущества</t>
  </si>
  <si>
    <t>4)</t>
  </si>
  <si>
    <t>Администрация Далматовского муниципального округа</t>
  </si>
  <si>
    <t>Областной бюджет</t>
  </si>
  <si>
    <t>5)</t>
  </si>
  <si>
    <t>Федеральный бюджет</t>
  </si>
  <si>
    <t>III. Создание и развитие рынка земли</t>
  </si>
  <si>
    <t>4. Вовлечение земельных участков, расположенных на территории Далматовского муниципального округа, в хозяйственный оборот</t>
  </si>
  <si>
    <t>Организация проведения кадастровых работ в отношении земельных участков муниципальной собственности и государственная собственность на которые не разграничена</t>
  </si>
  <si>
    <t>Оформление свидетельств на право о наследстве по закону на выморочные земельные участки</t>
  </si>
  <si>
    <t>Целевой индикатор № 2,6</t>
  </si>
  <si>
    <t xml:space="preserve">3) </t>
  </si>
  <si>
    <t>Проведение оценки земельных участков, предоставляемых путем проведения аукционов</t>
  </si>
  <si>
    <t>Целевой индикатор № 5,9</t>
  </si>
  <si>
    <t>Информационное обеспечение о предоставлении земельных участков</t>
  </si>
  <si>
    <t>Выполнение мероприятий по муниципальному земельному контролю</t>
  </si>
  <si>
    <t>Целевой индикатор № 7,8</t>
  </si>
  <si>
    <t>IV. Обеспечение работы Управления имущественных и земельных отношений Администрации Далматовского муниципального округа</t>
  </si>
  <si>
    <t>5. Содержание аппарата Управления имущественных и земельных отношений Администрации Далматовского муниципального округа</t>
  </si>
  <si>
    <t>Заработная плата с начислениями, всего в том числе
областной бюджет
бюджет округа</t>
  </si>
  <si>
    <t>Итого:</t>
  </si>
  <si>
    <t>Целевой индикатор № 7</t>
  </si>
  <si>
    <t>Обеспечение деятельности Управления имущественных и земельных отношений Администрации Далматовского муниципального округа, направленной на управление муниципальным имуществом Далматовского муниципального округа</t>
  </si>
  <si>
    <t xml:space="preserve">Приобретение и модернизация программно-технического оснащения           </t>
  </si>
  <si>
    <t>Всего по программе, в том числе:</t>
  </si>
  <si>
    <t>х</t>
  </si>
  <si>
    <t>Приложение к постановлению Администрации Далматовского</t>
  </si>
  <si>
    <t>"О внесении изменений в постановление Администрации</t>
  </si>
  <si>
    <t>Далматовского муниципального округа</t>
  </si>
  <si>
    <t xml:space="preserve">от 13.10.2023 года № 779 "О муниципальной программе </t>
  </si>
  <si>
    <t xml:space="preserve">Далматовского муниципального округа </t>
  </si>
  <si>
    <t xml:space="preserve">" Управление муниципальным имуществом и земельными </t>
  </si>
  <si>
    <t>ресурсами Далматовского муниципального округа"</t>
  </si>
  <si>
    <t xml:space="preserve">муниципального округа от ____________________№ ______ </t>
  </si>
  <si>
    <t>Таблица 5</t>
  </si>
  <si>
    <t>Целевой индикатор № 10</t>
  </si>
  <si>
    <t>Целевой индикатор № 11</t>
  </si>
  <si>
    <t xml:space="preserve">Организация проведения кадастровых работ объектов недвижимости, отнесенных к муниципальной собственности Далматовского муниципального округа  </t>
  </si>
  <si>
    <t>6. Организация сохранения, популяризации объектов культурного наследия, расположенных на территории Далматовского муниципального округа Курганской области, находящихся в федеральной собственности или собственности субъекта РФ; оказание финансовой поддержки мероприятий по сохранению находящихся в собственности религиозных организаций объектов культурного наследия</t>
  </si>
  <si>
    <t>Ремонт объекта культурного наследия федерального значения «Ансамбль Далматовского монастыря. Стены»,  (Далматовский муниципальный округ, г. Далматово, ул. Советская, д. 194)</t>
  </si>
  <si>
    <t>Ремонт объекта культурного наследия федерального значения «Церковь Никольская»,  (Далматовский муниципальный округ, г. Далматово, ул. Советская, д. 162)</t>
  </si>
  <si>
    <t>Разработка проектной документации, экспертиза «Ремонт объекта культурного наследия федерального значения «Ансамбль Далматовского монастыря. Стены» (Далматовский муниципальный округ, г. Далматово, ул. Советская, д. 194)</t>
  </si>
  <si>
    <t xml:space="preserve"> Сохранение объектов культурного наследия (ремонт памятников), являющихся воинскими захоронениями</t>
  </si>
  <si>
    <t>V. Сохранение и популяризация объектов культурного наследия федерального значения, расположенных на территории Далматовского муниципального округа ,сохранение объектов культурного наследия (ремонт памятников), являющихся воинскими захоронениями</t>
  </si>
  <si>
    <t>Разработка проектной документации, экспертиза «Ремонт объекта культурного наследия федерального значения «Церковь Никольская», (Далматовский муниципальный округ, г. Далматово, ул. Советская, д. 162)</t>
  </si>
  <si>
    <t>И. о. руководителя общего отдела</t>
  </si>
  <si>
    <t>Т.В. Блинова</t>
  </si>
  <si>
    <t>6)</t>
  </si>
  <si>
    <t xml:space="preserve">Информационное обеспечение приватизации земельных участков Далматовского муниципального округа      </t>
  </si>
  <si>
    <t>Информация по ресурсному обеспечению 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</si>
</sst>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2"/>
      <color theme="1"/>
      <name val="Liberation Sans"/>
      <family val="2"/>
      <charset val="204"/>
    </font>
    <font>
      <sz val="11"/>
      <color theme="1"/>
      <name val="Liberation Sans"/>
      <family val="2"/>
      <charset val="204"/>
    </font>
    <font>
      <b/>
      <sz val="11"/>
      <color theme="1"/>
      <name val="Liberation Sans"/>
      <family val="2"/>
      <charset val="204"/>
    </font>
    <font>
      <sz val="12"/>
      <color theme="1"/>
      <name val="Calibri"/>
      <family val="2"/>
      <scheme val="minor"/>
    </font>
    <font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5" fillId="0" borderId="0" xfId="0" applyFont="1"/>
    <xf numFmtId="0" fontId="6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tabSelected="1" topLeftCell="A57" zoomScaleNormal="100" workbookViewId="0">
      <selection activeCell="F41" sqref="F41"/>
    </sheetView>
  </sheetViews>
  <sheetFormatPr defaultRowHeight="15" x14ac:dyDescent="0.25"/>
  <cols>
    <col min="1" max="1" width="4.85546875" customWidth="1"/>
    <col min="2" max="2" width="18.5703125" customWidth="1"/>
    <col min="4" max="4" width="10.28515625" customWidth="1"/>
    <col min="10" max="10" width="12.5703125" customWidth="1"/>
    <col min="11" max="11" width="18.7109375" customWidth="1"/>
  </cols>
  <sheetData>
    <row r="1" spans="1:11" ht="15.75" x14ac:dyDescent="0.25">
      <c r="A1" s="1"/>
      <c r="B1" s="1"/>
      <c r="C1" s="1"/>
      <c r="D1" s="1"/>
      <c r="E1" s="1"/>
      <c r="F1" s="25" t="s">
        <v>57</v>
      </c>
      <c r="G1" s="25"/>
      <c r="H1" s="25"/>
      <c r="I1" s="25"/>
      <c r="J1" s="25"/>
      <c r="K1" s="25"/>
    </row>
    <row r="2" spans="1:11" ht="15.75" x14ac:dyDescent="0.25">
      <c r="A2" s="1"/>
      <c r="B2" s="1"/>
      <c r="C2" s="1"/>
      <c r="D2" s="1"/>
      <c r="E2" s="1"/>
      <c r="F2" s="25" t="s">
        <v>64</v>
      </c>
      <c r="G2" s="25"/>
      <c r="H2" s="25"/>
      <c r="I2" s="25"/>
      <c r="J2" s="25"/>
      <c r="K2" s="25"/>
    </row>
    <row r="3" spans="1:11" ht="15.75" x14ac:dyDescent="0.25">
      <c r="A3" s="1"/>
      <c r="B3" s="1"/>
      <c r="C3" s="1"/>
      <c r="D3" s="1"/>
      <c r="E3" s="1"/>
      <c r="F3" s="25" t="s">
        <v>58</v>
      </c>
      <c r="G3" s="25"/>
      <c r="H3" s="25"/>
      <c r="I3" s="25"/>
      <c r="J3" s="25"/>
      <c r="K3" s="25"/>
    </row>
    <row r="4" spans="1:11" ht="15.75" x14ac:dyDescent="0.25">
      <c r="A4" s="1"/>
      <c r="B4" s="1"/>
      <c r="C4" s="1"/>
      <c r="D4" s="1"/>
      <c r="E4" s="1"/>
      <c r="F4" s="26" t="s">
        <v>59</v>
      </c>
      <c r="G4" s="26"/>
      <c r="H4" s="26"/>
      <c r="I4" s="26"/>
      <c r="J4" s="26"/>
      <c r="K4" s="26"/>
    </row>
    <row r="5" spans="1:11" ht="15.75" x14ac:dyDescent="0.25">
      <c r="A5" s="1"/>
      <c r="B5" s="1"/>
      <c r="C5" s="1"/>
      <c r="D5" s="1"/>
      <c r="E5" s="1"/>
      <c r="F5" s="26" t="s">
        <v>60</v>
      </c>
      <c r="G5" s="26"/>
      <c r="H5" s="26"/>
      <c r="I5" s="26"/>
      <c r="J5" s="26"/>
      <c r="K5" s="26"/>
    </row>
    <row r="6" spans="1:11" ht="15.75" x14ac:dyDescent="0.25">
      <c r="A6" s="1"/>
      <c r="B6" s="1"/>
      <c r="C6" s="1"/>
      <c r="D6" s="1"/>
      <c r="E6" s="1"/>
      <c r="F6" s="26" t="s">
        <v>61</v>
      </c>
      <c r="G6" s="26"/>
      <c r="H6" s="26"/>
      <c r="I6" s="26"/>
      <c r="J6" s="26"/>
      <c r="K6" s="26"/>
    </row>
    <row r="7" spans="1:11" ht="15.75" x14ac:dyDescent="0.25">
      <c r="A7" s="1"/>
      <c r="B7" s="1"/>
      <c r="C7" s="1"/>
      <c r="D7" s="1"/>
      <c r="E7" s="1"/>
      <c r="F7" s="26" t="s">
        <v>62</v>
      </c>
      <c r="G7" s="26"/>
      <c r="H7" s="26"/>
      <c r="I7" s="26"/>
      <c r="J7" s="26"/>
      <c r="K7" s="26"/>
    </row>
    <row r="8" spans="1:11" ht="15.75" x14ac:dyDescent="0.25">
      <c r="A8" s="1"/>
      <c r="B8" s="1"/>
      <c r="C8" s="1"/>
      <c r="D8" s="1"/>
      <c r="E8" s="1"/>
      <c r="F8" s="26" t="s">
        <v>63</v>
      </c>
      <c r="G8" s="26"/>
      <c r="H8" s="26"/>
      <c r="I8" s="26"/>
      <c r="J8" s="26"/>
      <c r="K8" s="26"/>
    </row>
    <row r="9" spans="1:11" ht="15.75" x14ac:dyDescent="0.25">
      <c r="A9" s="1"/>
      <c r="B9" s="1"/>
      <c r="C9" s="1"/>
      <c r="D9" s="1"/>
      <c r="E9" s="1"/>
      <c r="F9" s="2"/>
      <c r="G9" s="2"/>
      <c r="H9" s="2"/>
      <c r="I9" s="2"/>
      <c r="J9" s="2"/>
      <c r="K9" s="2"/>
    </row>
    <row r="10" spans="1:11" x14ac:dyDescent="0.25">
      <c r="A10" s="1"/>
      <c r="B10" s="1"/>
      <c r="C10" s="1"/>
      <c r="D10" s="33" t="s">
        <v>80</v>
      </c>
      <c r="E10" s="33"/>
      <c r="F10" s="33"/>
      <c r="G10" s="33"/>
      <c r="H10" s="33"/>
      <c r="I10" s="33"/>
      <c r="J10" s="33"/>
      <c r="K10" s="1"/>
    </row>
    <row r="11" spans="1:11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7" t="s">
        <v>65</v>
      </c>
    </row>
    <row r="12" spans="1:11" ht="20.25" customHeight="1" x14ac:dyDescent="0.25">
      <c r="A12" s="16" t="s">
        <v>0</v>
      </c>
      <c r="B12" s="16" t="s">
        <v>1</v>
      </c>
      <c r="C12" s="16" t="s">
        <v>2</v>
      </c>
      <c r="D12" s="19" t="s">
        <v>9</v>
      </c>
      <c r="E12" s="20"/>
      <c r="F12" s="20"/>
      <c r="G12" s="20"/>
      <c r="H12" s="20"/>
      <c r="I12" s="21"/>
      <c r="J12" s="16" t="s">
        <v>10</v>
      </c>
      <c r="K12" s="16" t="s">
        <v>11</v>
      </c>
    </row>
    <row r="13" spans="1:11" ht="45" customHeight="1" x14ac:dyDescent="0.25">
      <c r="A13" s="18"/>
      <c r="B13" s="18"/>
      <c r="C13" s="18"/>
      <c r="D13" s="3" t="s">
        <v>3</v>
      </c>
      <c r="E13" s="3" t="s">
        <v>4</v>
      </c>
      <c r="F13" s="3" t="s">
        <v>5</v>
      </c>
      <c r="G13" s="3" t="s">
        <v>6</v>
      </c>
      <c r="H13" s="3" t="s">
        <v>7</v>
      </c>
      <c r="I13" s="3" t="s">
        <v>8</v>
      </c>
      <c r="J13" s="18"/>
      <c r="K13" s="18"/>
    </row>
    <row r="14" spans="1:11" x14ac:dyDescent="0.25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  <c r="K14" s="4">
        <v>11</v>
      </c>
    </row>
    <row r="15" spans="1:11" ht="30" customHeight="1" x14ac:dyDescent="0.25">
      <c r="A15" s="35" t="s">
        <v>12</v>
      </c>
      <c r="B15" s="36"/>
      <c r="C15" s="36"/>
      <c r="D15" s="36"/>
      <c r="E15" s="36"/>
      <c r="F15" s="36"/>
      <c r="G15" s="36"/>
      <c r="H15" s="36"/>
      <c r="I15" s="36"/>
      <c r="J15" s="36"/>
      <c r="K15" s="37"/>
    </row>
    <row r="16" spans="1:11" ht="29.25" customHeight="1" x14ac:dyDescent="0.25">
      <c r="A16" s="38" t="s">
        <v>13</v>
      </c>
      <c r="B16" s="39"/>
      <c r="C16" s="39"/>
      <c r="D16" s="39"/>
      <c r="E16" s="39"/>
      <c r="F16" s="39"/>
      <c r="G16" s="39"/>
      <c r="H16" s="39"/>
      <c r="I16" s="39"/>
      <c r="J16" s="39"/>
      <c r="K16" s="40"/>
    </row>
    <row r="17" spans="1:11" ht="157.5" customHeight="1" x14ac:dyDescent="0.25">
      <c r="A17" s="4" t="s">
        <v>17</v>
      </c>
      <c r="B17" s="3" t="s">
        <v>68</v>
      </c>
      <c r="C17" s="3" t="s">
        <v>14</v>
      </c>
      <c r="D17" s="3">
        <f>E17+F17+G17+H17+I17</f>
        <v>2264</v>
      </c>
      <c r="E17" s="3">
        <v>394</v>
      </c>
      <c r="F17" s="3">
        <v>370</v>
      </c>
      <c r="G17" s="3">
        <v>500</v>
      </c>
      <c r="H17" s="3">
        <v>500</v>
      </c>
      <c r="I17" s="3">
        <v>500</v>
      </c>
      <c r="J17" s="3" t="s">
        <v>15</v>
      </c>
      <c r="K17" s="3" t="s">
        <v>16</v>
      </c>
    </row>
    <row r="18" spans="1:11" ht="113.25" customHeight="1" x14ac:dyDescent="0.25">
      <c r="A18" s="4" t="s">
        <v>18</v>
      </c>
      <c r="B18" s="3" t="s">
        <v>19</v>
      </c>
      <c r="C18" s="3" t="s">
        <v>14</v>
      </c>
      <c r="D18" s="3">
        <f>E18+F18+G18+H18+I18</f>
        <v>172</v>
      </c>
      <c r="E18" s="3">
        <v>30</v>
      </c>
      <c r="F18" s="3">
        <v>35.5</v>
      </c>
      <c r="G18" s="3">
        <v>35.5</v>
      </c>
      <c r="H18" s="3">
        <v>35.5</v>
      </c>
      <c r="I18" s="3">
        <v>35.5</v>
      </c>
      <c r="J18" s="3" t="s">
        <v>20</v>
      </c>
      <c r="K18" s="3" t="s">
        <v>16</v>
      </c>
    </row>
    <row r="19" spans="1:11" ht="30" customHeight="1" x14ac:dyDescent="0.25">
      <c r="A19" s="10" t="s">
        <v>21</v>
      </c>
      <c r="B19" s="11"/>
      <c r="C19" s="11"/>
      <c r="D19" s="11"/>
      <c r="E19" s="11"/>
      <c r="F19" s="11"/>
      <c r="G19" s="11"/>
      <c r="H19" s="11"/>
      <c r="I19" s="11"/>
      <c r="J19" s="11"/>
      <c r="K19" s="12"/>
    </row>
    <row r="20" spans="1:11" x14ac:dyDescent="0.25">
      <c r="A20" s="30" t="s">
        <v>22</v>
      </c>
      <c r="B20" s="31"/>
      <c r="C20" s="31"/>
      <c r="D20" s="31"/>
      <c r="E20" s="31"/>
      <c r="F20" s="31"/>
      <c r="G20" s="31"/>
      <c r="H20" s="31"/>
      <c r="I20" s="31"/>
      <c r="J20" s="31"/>
      <c r="K20" s="32"/>
    </row>
    <row r="21" spans="1:11" ht="131.25" customHeight="1" x14ac:dyDescent="0.25">
      <c r="A21" s="4" t="s">
        <v>17</v>
      </c>
      <c r="B21" s="3" t="s">
        <v>25</v>
      </c>
      <c r="C21" s="3" t="s">
        <v>14</v>
      </c>
      <c r="D21" s="3">
        <f>E21+F21+G21+H21+I21</f>
        <v>421.6</v>
      </c>
      <c r="E21" s="3">
        <v>84</v>
      </c>
      <c r="F21" s="3">
        <v>84.4</v>
      </c>
      <c r="G21" s="3">
        <v>84.4</v>
      </c>
      <c r="H21" s="3">
        <v>84.4</v>
      </c>
      <c r="I21" s="3">
        <v>84.4</v>
      </c>
      <c r="J21" s="3" t="s">
        <v>24</v>
      </c>
      <c r="K21" s="3" t="s">
        <v>16</v>
      </c>
    </row>
    <row r="22" spans="1:11" ht="30.75" customHeight="1" x14ac:dyDescent="0.25">
      <c r="A22" s="19" t="s">
        <v>26</v>
      </c>
      <c r="B22" s="20"/>
      <c r="C22" s="20"/>
      <c r="D22" s="20"/>
      <c r="E22" s="20"/>
      <c r="F22" s="20"/>
      <c r="G22" s="20"/>
      <c r="H22" s="20"/>
      <c r="I22" s="20"/>
      <c r="J22" s="20"/>
      <c r="K22" s="21"/>
    </row>
    <row r="23" spans="1:11" ht="121.5" customHeight="1" x14ac:dyDescent="0.25">
      <c r="A23" s="4" t="s">
        <v>17</v>
      </c>
      <c r="B23" s="3" t="s">
        <v>27</v>
      </c>
      <c r="C23" s="3" t="s">
        <v>14</v>
      </c>
      <c r="D23" s="3">
        <f t="shared" ref="D23:D25" si="0">E23+F23+G23+H23+I23</f>
        <v>1176.7</v>
      </c>
      <c r="E23" s="3">
        <v>288</v>
      </c>
      <c r="F23" s="3">
        <v>206.8</v>
      </c>
      <c r="G23" s="3">
        <v>227.3</v>
      </c>
      <c r="H23" s="3">
        <v>227.3</v>
      </c>
      <c r="I23" s="3">
        <v>227.3</v>
      </c>
      <c r="J23" s="3" t="s">
        <v>23</v>
      </c>
      <c r="K23" s="3" t="s">
        <v>16</v>
      </c>
    </row>
    <row r="24" spans="1:11" ht="116.25" customHeight="1" x14ac:dyDescent="0.25">
      <c r="A24" s="4" t="s">
        <v>18</v>
      </c>
      <c r="B24" s="3" t="s">
        <v>29</v>
      </c>
      <c r="C24" s="3" t="s">
        <v>14</v>
      </c>
      <c r="D24" s="3">
        <f t="shared" si="0"/>
        <v>9089.7000000000007</v>
      </c>
      <c r="E24" s="3">
        <v>1692</v>
      </c>
      <c r="F24" s="3">
        <v>1766.1</v>
      </c>
      <c r="G24" s="3">
        <v>1877.2</v>
      </c>
      <c r="H24" s="3">
        <v>1877.2</v>
      </c>
      <c r="I24" s="3">
        <v>1877.2</v>
      </c>
      <c r="J24" s="3" t="s">
        <v>28</v>
      </c>
      <c r="K24" s="3" t="s">
        <v>16</v>
      </c>
    </row>
    <row r="25" spans="1:11" ht="123" customHeight="1" x14ac:dyDescent="0.25">
      <c r="A25" s="4" t="s">
        <v>30</v>
      </c>
      <c r="B25" s="3" t="s">
        <v>31</v>
      </c>
      <c r="C25" s="3" t="s">
        <v>14</v>
      </c>
      <c r="D25" s="3">
        <f t="shared" si="0"/>
        <v>105</v>
      </c>
      <c r="E25" s="3">
        <v>9</v>
      </c>
      <c r="F25" s="3">
        <v>24</v>
      </c>
      <c r="G25" s="3">
        <v>24</v>
      </c>
      <c r="H25" s="3">
        <v>24</v>
      </c>
      <c r="I25" s="3">
        <v>24</v>
      </c>
      <c r="J25" s="3" t="s">
        <v>28</v>
      </c>
      <c r="K25" s="3" t="s">
        <v>16</v>
      </c>
    </row>
    <row r="26" spans="1:11" x14ac:dyDescent="0.25">
      <c r="A26" s="27" t="s">
        <v>37</v>
      </c>
      <c r="B26" s="28"/>
      <c r="C26" s="28"/>
      <c r="D26" s="28"/>
      <c r="E26" s="28"/>
      <c r="F26" s="28"/>
      <c r="G26" s="28"/>
      <c r="H26" s="28"/>
      <c r="I26" s="28"/>
      <c r="J26" s="28"/>
      <c r="K26" s="29"/>
    </row>
    <row r="27" spans="1:11" ht="30.75" customHeight="1" x14ac:dyDescent="0.25">
      <c r="A27" s="19" t="s">
        <v>38</v>
      </c>
      <c r="B27" s="20"/>
      <c r="C27" s="20"/>
      <c r="D27" s="20"/>
      <c r="E27" s="20"/>
      <c r="F27" s="20"/>
      <c r="G27" s="20"/>
      <c r="H27" s="20"/>
      <c r="I27" s="20"/>
      <c r="J27" s="20"/>
      <c r="K27" s="21"/>
    </row>
    <row r="28" spans="1:11" ht="196.5" customHeight="1" x14ac:dyDescent="0.25">
      <c r="A28" s="4" t="s">
        <v>17</v>
      </c>
      <c r="B28" s="5" t="s">
        <v>39</v>
      </c>
      <c r="C28" s="3" t="s">
        <v>14</v>
      </c>
      <c r="D28" s="3">
        <f t="shared" ref="D28:D33" si="1">E28+F28+G28+H28+I28</f>
        <v>817.3</v>
      </c>
      <c r="E28" s="3">
        <v>127.3</v>
      </c>
      <c r="F28" s="3">
        <v>150</v>
      </c>
      <c r="G28" s="3">
        <v>180</v>
      </c>
      <c r="H28" s="3">
        <v>180</v>
      </c>
      <c r="I28" s="3">
        <v>180</v>
      </c>
      <c r="J28" s="3" t="s">
        <v>20</v>
      </c>
      <c r="K28" s="3" t="s">
        <v>16</v>
      </c>
    </row>
    <row r="29" spans="1:11" ht="129" customHeight="1" x14ac:dyDescent="0.25">
      <c r="A29" s="3" t="s">
        <v>18</v>
      </c>
      <c r="B29" s="3" t="s">
        <v>40</v>
      </c>
      <c r="C29" s="3" t="s">
        <v>14</v>
      </c>
      <c r="D29" s="3">
        <f t="shared" si="1"/>
        <v>534.20000000000005</v>
      </c>
      <c r="E29" s="3">
        <v>95</v>
      </c>
      <c r="F29" s="3">
        <v>87.3</v>
      </c>
      <c r="G29" s="3">
        <v>117.3</v>
      </c>
      <c r="H29" s="3">
        <v>117.3</v>
      </c>
      <c r="I29" s="3">
        <v>117.3</v>
      </c>
      <c r="J29" s="3" t="s">
        <v>41</v>
      </c>
      <c r="K29" s="3" t="s">
        <v>16</v>
      </c>
    </row>
    <row r="30" spans="1:11" ht="119.25" customHeight="1" x14ac:dyDescent="0.25">
      <c r="A30" s="3" t="s">
        <v>42</v>
      </c>
      <c r="B30" s="3" t="s">
        <v>43</v>
      </c>
      <c r="C30" s="3" t="s">
        <v>14</v>
      </c>
      <c r="D30" s="3">
        <f t="shared" si="1"/>
        <v>367.4</v>
      </c>
      <c r="E30" s="3">
        <v>67.400000000000006</v>
      </c>
      <c r="F30" s="3">
        <v>75</v>
      </c>
      <c r="G30" s="3">
        <v>75</v>
      </c>
      <c r="H30" s="3">
        <v>75</v>
      </c>
      <c r="I30" s="3">
        <v>75</v>
      </c>
      <c r="J30" s="3" t="s">
        <v>44</v>
      </c>
      <c r="K30" s="3" t="s">
        <v>16</v>
      </c>
    </row>
    <row r="31" spans="1:11" ht="125.25" customHeight="1" x14ac:dyDescent="0.25">
      <c r="A31" s="3" t="s">
        <v>32</v>
      </c>
      <c r="B31" s="3" t="s">
        <v>45</v>
      </c>
      <c r="C31" s="3" t="s">
        <v>14</v>
      </c>
      <c r="D31" s="3">
        <f t="shared" si="1"/>
        <v>504.6</v>
      </c>
      <c r="E31" s="3">
        <v>77</v>
      </c>
      <c r="F31" s="3">
        <v>84.4</v>
      </c>
      <c r="G31" s="3">
        <v>114.4</v>
      </c>
      <c r="H31" s="3">
        <v>114.4</v>
      </c>
      <c r="I31" s="3">
        <v>114.4</v>
      </c>
      <c r="J31" s="3" t="s">
        <v>44</v>
      </c>
      <c r="K31" s="3" t="s">
        <v>16</v>
      </c>
    </row>
    <row r="32" spans="1:11" ht="126.75" customHeight="1" x14ac:dyDescent="0.25">
      <c r="A32" s="3" t="s">
        <v>35</v>
      </c>
      <c r="B32" s="3" t="s">
        <v>46</v>
      </c>
      <c r="C32" s="3" t="s">
        <v>14</v>
      </c>
      <c r="D32" s="3">
        <f t="shared" si="1"/>
        <v>160.80000000000001</v>
      </c>
      <c r="E32" s="3">
        <v>20</v>
      </c>
      <c r="F32" s="3">
        <v>34.299999999999997</v>
      </c>
      <c r="G32" s="3">
        <v>35.5</v>
      </c>
      <c r="H32" s="3">
        <v>35.5</v>
      </c>
      <c r="I32" s="3">
        <v>35.5</v>
      </c>
      <c r="J32" s="3" t="s">
        <v>47</v>
      </c>
      <c r="K32" s="3" t="s">
        <v>16</v>
      </c>
    </row>
    <row r="33" spans="1:15" ht="126.75" customHeight="1" x14ac:dyDescent="0.25">
      <c r="A33" s="3" t="s">
        <v>78</v>
      </c>
      <c r="B33" s="3" t="s">
        <v>79</v>
      </c>
      <c r="C33" s="3" t="s">
        <v>34</v>
      </c>
      <c r="D33" s="3">
        <f t="shared" si="1"/>
        <v>11.5</v>
      </c>
      <c r="E33" s="3">
        <v>11.5</v>
      </c>
      <c r="F33" s="3">
        <v>0</v>
      </c>
      <c r="G33" s="3"/>
      <c r="H33" s="3"/>
      <c r="I33" s="3"/>
      <c r="J33" s="3" t="s">
        <v>28</v>
      </c>
      <c r="K33" s="3" t="s">
        <v>16</v>
      </c>
    </row>
    <row r="34" spans="1:15" ht="30.75" customHeight="1" x14ac:dyDescent="0.25">
      <c r="A34" s="10" t="s">
        <v>48</v>
      </c>
      <c r="B34" s="11"/>
      <c r="C34" s="11"/>
      <c r="D34" s="11"/>
      <c r="E34" s="11"/>
      <c r="F34" s="11"/>
      <c r="G34" s="11"/>
      <c r="H34" s="11"/>
      <c r="I34" s="11"/>
      <c r="J34" s="11"/>
      <c r="K34" s="12"/>
    </row>
    <row r="35" spans="1:15" ht="28.5" customHeight="1" x14ac:dyDescent="0.25">
      <c r="A35" s="19" t="s">
        <v>49</v>
      </c>
      <c r="B35" s="20"/>
      <c r="C35" s="20"/>
      <c r="D35" s="20"/>
      <c r="E35" s="20"/>
      <c r="F35" s="20"/>
      <c r="G35" s="20"/>
      <c r="H35" s="20"/>
      <c r="I35" s="20"/>
      <c r="J35" s="20"/>
      <c r="K35" s="21"/>
    </row>
    <row r="36" spans="1:15" ht="29.25" customHeight="1" x14ac:dyDescent="0.25">
      <c r="A36" s="16" t="s">
        <v>17</v>
      </c>
      <c r="B36" s="22" t="s">
        <v>50</v>
      </c>
      <c r="C36" s="3" t="s">
        <v>51</v>
      </c>
      <c r="D36" s="3">
        <f>D37+D38+D39</f>
        <v>37721.700000000004</v>
      </c>
      <c r="E36" s="3">
        <f t="shared" ref="E36:I36" si="2">E37+E38+E39</f>
        <v>8213.6999999999989</v>
      </c>
      <c r="F36" s="3">
        <f t="shared" si="2"/>
        <v>7377</v>
      </c>
      <c r="G36" s="3">
        <f t="shared" si="2"/>
        <v>7377</v>
      </c>
      <c r="H36" s="3">
        <f t="shared" si="2"/>
        <v>7377</v>
      </c>
      <c r="I36" s="3">
        <f t="shared" si="2"/>
        <v>7377</v>
      </c>
      <c r="J36" s="16" t="s">
        <v>52</v>
      </c>
      <c r="K36" s="16" t="s">
        <v>16</v>
      </c>
    </row>
    <row r="37" spans="1:15" ht="55.5" customHeight="1" x14ac:dyDescent="0.25">
      <c r="A37" s="17"/>
      <c r="B37" s="23"/>
      <c r="C37" s="3" t="s">
        <v>34</v>
      </c>
      <c r="D37" s="3">
        <f>E37+F37+G37+H37+I37</f>
        <v>25835.300000000003</v>
      </c>
      <c r="E37" s="3">
        <v>6828.5</v>
      </c>
      <c r="F37" s="3">
        <v>4751.7</v>
      </c>
      <c r="G37" s="3">
        <v>4751.7</v>
      </c>
      <c r="H37" s="3">
        <v>4751.7</v>
      </c>
      <c r="I37" s="3">
        <v>4751.7</v>
      </c>
      <c r="J37" s="17"/>
      <c r="K37" s="17"/>
    </row>
    <row r="38" spans="1:15" ht="41.25" customHeight="1" x14ac:dyDescent="0.25">
      <c r="A38" s="17"/>
      <c r="B38" s="23"/>
      <c r="C38" s="3" t="s">
        <v>14</v>
      </c>
      <c r="D38" s="3">
        <f>E38+F38+G38+H38+I38</f>
        <v>11751.599999999999</v>
      </c>
      <c r="E38" s="3">
        <v>1250.4000000000001</v>
      </c>
      <c r="F38" s="3">
        <v>2625.3</v>
      </c>
      <c r="G38" s="3">
        <v>2625.3</v>
      </c>
      <c r="H38" s="3">
        <v>2625.3</v>
      </c>
      <c r="I38" s="3">
        <v>2625.3</v>
      </c>
      <c r="J38" s="18"/>
      <c r="K38" s="18"/>
    </row>
    <row r="39" spans="1:15" ht="51.75" customHeight="1" x14ac:dyDescent="0.25">
      <c r="A39" s="18"/>
      <c r="B39" s="24"/>
      <c r="C39" s="3" t="s">
        <v>36</v>
      </c>
      <c r="D39" s="3">
        <f>E39+F39+G39+H39+I39</f>
        <v>134.80000000000001</v>
      </c>
      <c r="E39" s="3">
        <v>134.80000000000001</v>
      </c>
      <c r="F39" s="3">
        <v>0</v>
      </c>
      <c r="G39" s="3">
        <v>0</v>
      </c>
      <c r="H39" s="3">
        <v>0</v>
      </c>
      <c r="I39" s="3">
        <v>0</v>
      </c>
      <c r="J39" s="9"/>
      <c r="K39" s="9"/>
    </row>
    <row r="40" spans="1:15" ht="242.25" x14ac:dyDescent="0.25">
      <c r="A40" s="3" t="s">
        <v>18</v>
      </c>
      <c r="B40" s="3" t="s">
        <v>53</v>
      </c>
      <c r="C40" s="3" t="s">
        <v>14</v>
      </c>
      <c r="D40" s="3">
        <f>E40+F40+G40+H40+I40</f>
        <v>2761.4</v>
      </c>
      <c r="E40" s="3">
        <v>478.5</v>
      </c>
      <c r="F40" s="3">
        <v>473.6</v>
      </c>
      <c r="G40" s="3">
        <v>603.1</v>
      </c>
      <c r="H40" s="3">
        <v>603.1</v>
      </c>
      <c r="I40" s="3">
        <v>603.1</v>
      </c>
      <c r="J40" s="3" t="s">
        <v>52</v>
      </c>
      <c r="K40" s="3" t="s">
        <v>16</v>
      </c>
    </row>
    <row r="41" spans="1:15" ht="120" customHeight="1" x14ac:dyDescent="0.25">
      <c r="A41" s="3" t="s">
        <v>30</v>
      </c>
      <c r="B41" s="3" t="s">
        <v>54</v>
      </c>
      <c r="C41" s="3" t="s">
        <v>14</v>
      </c>
      <c r="D41" s="3">
        <f>E41+F41+G41+H41+I41</f>
        <v>150</v>
      </c>
      <c r="E41" s="3">
        <v>30</v>
      </c>
      <c r="F41" s="3">
        <v>30</v>
      </c>
      <c r="G41" s="3">
        <v>30</v>
      </c>
      <c r="H41" s="3">
        <v>30</v>
      </c>
      <c r="I41" s="3">
        <v>30</v>
      </c>
      <c r="J41" s="3" t="s">
        <v>52</v>
      </c>
      <c r="K41" s="3" t="s">
        <v>16</v>
      </c>
      <c r="O41" s="8"/>
    </row>
    <row r="42" spans="1:15" ht="45" customHeight="1" x14ac:dyDescent="0.25">
      <c r="A42" s="10" t="s">
        <v>74</v>
      </c>
      <c r="B42" s="11"/>
      <c r="C42" s="11"/>
      <c r="D42" s="11"/>
      <c r="E42" s="11"/>
      <c r="F42" s="11"/>
      <c r="G42" s="11"/>
      <c r="H42" s="11"/>
      <c r="I42" s="11"/>
      <c r="J42" s="11"/>
      <c r="K42" s="12"/>
    </row>
    <row r="43" spans="1:15" ht="60" customHeight="1" x14ac:dyDescent="0.25">
      <c r="A43" s="19" t="s">
        <v>69</v>
      </c>
      <c r="B43" s="20"/>
      <c r="C43" s="20"/>
      <c r="D43" s="20"/>
      <c r="E43" s="20"/>
      <c r="F43" s="20"/>
      <c r="G43" s="20"/>
      <c r="H43" s="20"/>
      <c r="I43" s="20"/>
      <c r="J43" s="20"/>
      <c r="K43" s="21"/>
    </row>
    <row r="44" spans="1:15" ht="18.75" customHeight="1" x14ac:dyDescent="0.25">
      <c r="A44" s="13" t="s">
        <v>17</v>
      </c>
      <c r="B44" s="16" t="s">
        <v>70</v>
      </c>
      <c r="C44" s="3" t="s">
        <v>51</v>
      </c>
      <c r="D44" s="3">
        <f>D45+D46</f>
        <v>0</v>
      </c>
      <c r="E44" s="3">
        <f>E45+E46</f>
        <v>0</v>
      </c>
      <c r="F44" s="3">
        <f t="shared" ref="F44:I44" si="3">F45+F46</f>
        <v>0</v>
      </c>
      <c r="G44" s="3">
        <f t="shared" si="3"/>
        <v>0</v>
      </c>
      <c r="H44" s="3">
        <f t="shared" si="3"/>
        <v>0</v>
      </c>
      <c r="I44" s="3">
        <f t="shared" si="3"/>
        <v>0</v>
      </c>
      <c r="J44" s="16" t="s">
        <v>66</v>
      </c>
      <c r="K44" s="16" t="s">
        <v>33</v>
      </c>
    </row>
    <row r="45" spans="1:15" ht="175.5" customHeight="1" x14ac:dyDescent="0.25">
      <c r="A45" s="14"/>
      <c r="B45" s="17"/>
      <c r="C45" s="3" t="s">
        <v>34</v>
      </c>
      <c r="D45" s="3">
        <f t="shared" ref="D45:D54" si="4">E45+F45+G45+H45+I45</f>
        <v>0</v>
      </c>
      <c r="E45" s="3">
        <v>0</v>
      </c>
      <c r="F45" s="3"/>
      <c r="G45" s="3"/>
      <c r="H45" s="3"/>
      <c r="I45" s="3"/>
      <c r="J45" s="17"/>
      <c r="K45" s="17"/>
    </row>
    <row r="46" spans="1:15" ht="29.25" customHeight="1" x14ac:dyDescent="0.25">
      <c r="A46" s="15"/>
      <c r="B46" s="18"/>
      <c r="C46" s="3" t="s">
        <v>14</v>
      </c>
      <c r="D46" s="3">
        <f>E46</f>
        <v>0</v>
      </c>
      <c r="E46" s="3">
        <v>0</v>
      </c>
      <c r="F46" s="3"/>
      <c r="G46" s="3"/>
      <c r="H46" s="3"/>
      <c r="I46" s="3"/>
      <c r="J46" s="18"/>
      <c r="K46" s="18"/>
    </row>
    <row r="47" spans="1:15" ht="27" customHeight="1" x14ac:dyDescent="0.25">
      <c r="A47" s="13" t="s">
        <v>18</v>
      </c>
      <c r="B47" s="16" t="s">
        <v>72</v>
      </c>
      <c r="C47" s="3" t="s">
        <v>51</v>
      </c>
      <c r="D47" s="3">
        <f>D48+D49</f>
        <v>1510</v>
      </c>
      <c r="E47" s="3">
        <f t="shared" ref="E47:I47" si="5">E48+E49</f>
        <v>1510</v>
      </c>
      <c r="F47" s="3">
        <f t="shared" si="5"/>
        <v>0</v>
      </c>
      <c r="G47" s="3">
        <f t="shared" si="5"/>
        <v>0</v>
      </c>
      <c r="H47" s="3">
        <f t="shared" si="5"/>
        <v>0</v>
      </c>
      <c r="I47" s="3">
        <f t="shared" si="5"/>
        <v>0</v>
      </c>
      <c r="J47" s="16" t="s">
        <v>66</v>
      </c>
      <c r="K47" s="16" t="s">
        <v>33</v>
      </c>
    </row>
    <row r="48" spans="1:15" ht="83.25" customHeight="1" x14ac:dyDescent="0.25">
      <c r="A48" s="14"/>
      <c r="B48" s="17"/>
      <c r="C48" s="3" t="s">
        <v>34</v>
      </c>
      <c r="D48" s="3">
        <f>E48+F48+G48+H48+I48</f>
        <v>1510</v>
      </c>
      <c r="E48" s="3">
        <v>1510</v>
      </c>
      <c r="F48" s="3"/>
      <c r="G48" s="3"/>
      <c r="H48" s="3"/>
      <c r="I48" s="3"/>
      <c r="J48" s="17"/>
      <c r="K48" s="17"/>
    </row>
    <row r="49" spans="1:11" ht="159.75" customHeight="1" x14ac:dyDescent="0.25">
      <c r="A49" s="15"/>
      <c r="B49" s="18"/>
      <c r="C49" s="3" t="s">
        <v>14</v>
      </c>
      <c r="D49" s="3">
        <f>E49+F49+G49+H49+I49</f>
        <v>0</v>
      </c>
      <c r="E49" s="3">
        <v>0</v>
      </c>
      <c r="F49" s="3"/>
      <c r="G49" s="3"/>
      <c r="H49" s="3"/>
      <c r="I49" s="3"/>
      <c r="J49" s="18"/>
      <c r="K49" s="18"/>
    </row>
    <row r="50" spans="1:11" ht="27" customHeight="1" x14ac:dyDescent="0.25">
      <c r="A50" s="13" t="s">
        <v>30</v>
      </c>
      <c r="B50" s="16" t="s">
        <v>71</v>
      </c>
      <c r="C50" s="3" t="s">
        <v>51</v>
      </c>
      <c r="D50" s="3">
        <f>D51+D52</f>
        <v>590</v>
      </c>
      <c r="E50" s="3">
        <f t="shared" ref="E50:I50" si="6">E51+E52</f>
        <v>590</v>
      </c>
      <c r="F50" s="3">
        <f t="shared" si="6"/>
        <v>0</v>
      </c>
      <c r="G50" s="3">
        <f t="shared" si="6"/>
        <v>0</v>
      </c>
      <c r="H50" s="3">
        <f t="shared" si="6"/>
        <v>0</v>
      </c>
      <c r="I50" s="3">
        <f t="shared" si="6"/>
        <v>0</v>
      </c>
      <c r="J50" s="16" t="s">
        <v>66</v>
      </c>
      <c r="K50" s="16" t="s">
        <v>33</v>
      </c>
    </row>
    <row r="51" spans="1:11" ht="117.75" customHeight="1" x14ac:dyDescent="0.25">
      <c r="A51" s="14"/>
      <c r="B51" s="17"/>
      <c r="C51" s="3" t="s">
        <v>34</v>
      </c>
      <c r="D51" s="3">
        <f t="shared" si="4"/>
        <v>590</v>
      </c>
      <c r="E51" s="3">
        <v>590</v>
      </c>
      <c r="F51" s="3">
        <v>0</v>
      </c>
      <c r="G51" s="3"/>
      <c r="H51" s="3"/>
      <c r="I51" s="3"/>
      <c r="J51" s="17"/>
      <c r="K51" s="17"/>
    </row>
    <row r="52" spans="1:11" ht="39.75" customHeight="1" x14ac:dyDescent="0.25">
      <c r="A52" s="15"/>
      <c r="B52" s="18"/>
      <c r="C52" s="3" t="s">
        <v>14</v>
      </c>
      <c r="D52" s="3">
        <f>E52</f>
        <v>0</v>
      </c>
      <c r="E52" s="3">
        <v>0</v>
      </c>
      <c r="F52" s="3"/>
      <c r="G52" s="3"/>
      <c r="H52" s="3"/>
      <c r="I52" s="3"/>
      <c r="J52" s="18"/>
      <c r="K52" s="18"/>
    </row>
    <row r="53" spans="1:11" ht="39.75" customHeight="1" x14ac:dyDescent="0.25">
      <c r="A53" s="13" t="s">
        <v>32</v>
      </c>
      <c r="B53" s="16" t="s">
        <v>75</v>
      </c>
      <c r="C53" s="3" t="s">
        <v>51</v>
      </c>
      <c r="D53" s="3">
        <f>D54+D55</f>
        <v>656.7</v>
      </c>
      <c r="E53" s="3">
        <f t="shared" ref="E53:I53" si="7">E54+E55</f>
        <v>656.7</v>
      </c>
      <c r="F53" s="3">
        <f t="shared" si="7"/>
        <v>0</v>
      </c>
      <c r="G53" s="3">
        <f t="shared" si="7"/>
        <v>0</v>
      </c>
      <c r="H53" s="3">
        <f t="shared" si="7"/>
        <v>0</v>
      </c>
      <c r="I53" s="3">
        <f t="shared" si="7"/>
        <v>0</v>
      </c>
      <c r="J53" s="16" t="s">
        <v>66</v>
      </c>
      <c r="K53" s="16" t="s">
        <v>33</v>
      </c>
    </row>
    <row r="54" spans="1:11" ht="163.5" customHeight="1" x14ac:dyDescent="0.25">
      <c r="A54" s="14"/>
      <c r="B54" s="17"/>
      <c r="C54" s="3" t="s">
        <v>34</v>
      </c>
      <c r="D54" s="3">
        <f t="shared" si="4"/>
        <v>500</v>
      </c>
      <c r="E54" s="3">
        <v>500</v>
      </c>
      <c r="F54" s="3"/>
      <c r="G54" s="3"/>
      <c r="H54" s="3"/>
      <c r="I54" s="3"/>
      <c r="J54" s="17"/>
      <c r="K54" s="17"/>
    </row>
    <row r="55" spans="1:11" ht="38.25" customHeight="1" x14ac:dyDescent="0.25">
      <c r="A55" s="15"/>
      <c r="B55" s="18"/>
      <c r="C55" s="3" t="s">
        <v>14</v>
      </c>
      <c r="D55" s="3">
        <f>E55+F55+G55+H55+I55</f>
        <v>156.69999999999999</v>
      </c>
      <c r="E55" s="3">
        <v>156.69999999999999</v>
      </c>
      <c r="F55" s="3"/>
      <c r="G55" s="3"/>
      <c r="H55" s="3"/>
      <c r="I55" s="3"/>
      <c r="J55" s="18"/>
      <c r="K55" s="18"/>
    </row>
    <row r="56" spans="1:11" ht="18.75" customHeight="1" x14ac:dyDescent="0.25">
      <c r="A56" s="13" t="s">
        <v>35</v>
      </c>
      <c r="B56" s="16" t="s">
        <v>73</v>
      </c>
      <c r="C56" s="3" t="s">
        <v>51</v>
      </c>
      <c r="D56" s="3">
        <f>D57+D58+D59</f>
        <v>318.60000000000002</v>
      </c>
      <c r="E56" s="3">
        <f t="shared" ref="E56:I56" si="8">E57+E58+E59</f>
        <v>318.60000000000002</v>
      </c>
      <c r="F56" s="3">
        <f t="shared" si="8"/>
        <v>0</v>
      </c>
      <c r="G56" s="3">
        <f t="shared" si="8"/>
        <v>0</v>
      </c>
      <c r="H56" s="3">
        <f t="shared" si="8"/>
        <v>0</v>
      </c>
      <c r="I56" s="3">
        <f t="shared" si="8"/>
        <v>0</v>
      </c>
      <c r="J56" s="16" t="s">
        <v>67</v>
      </c>
      <c r="K56" s="16" t="s">
        <v>33</v>
      </c>
    </row>
    <row r="57" spans="1:11" ht="45" customHeight="1" x14ac:dyDescent="0.25">
      <c r="A57" s="14"/>
      <c r="B57" s="17"/>
      <c r="C57" s="3" t="s">
        <v>36</v>
      </c>
      <c r="D57" s="3">
        <f t="shared" ref="D57:D63" si="9">E57+F57+G57+H57+I57</f>
        <v>315.10000000000002</v>
      </c>
      <c r="E57" s="3">
        <v>315.10000000000002</v>
      </c>
      <c r="F57" s="3"/>
      <c r="G57" s="3"/>
      <c r="H57" s="3"/>
      <c r="I57" s="3"/>
      <c r="J57" s="17"/>
      <c r="K57" s="17"/>
    </row>
    <row r="58" spans="1:11" ht="44.25" customHeight="1" x14ac:dyDescent="0.25">
      <c r="A58" s="14"/>
      <c r="B58" s="17"/>
      <c r="C58" s="3" t="s">
        <v>34</v>
      </c>
      <c r="D58" s="3">
        <f t="shared" si="9"/>
        <v>3.2</v>
      </c>
      <c r="E58" s="3">
        <v>3.2</v>
      </c>
      <c r="F58" s="3"/>
      <c r="G58" s="3"/>
      <c r="H58" s="3"/>
      <c r="I58" s="3"/>
      <c r="J58" s="17"/>
      <c r="K58" s="17"/>
    </row>
    <row r="59" spans="1:11" ht="33" customHeight="1" x14ac:dyDescent="0.25">
      <c r="A59" s="15"/>
      <c r="B59" s="18"/>
      <c r="C59" s="3" t="s">
        <v>14</v>
      </c>
      <c r="D59" s="3">
        <f t="shared" si="9"/>
        <v>0.3</v>
      </c>
      <c r="E59" s="3">
        <v>0.3</v>
      </c>
      <c r="F59" s="3"/>
      <c r="G59" s="3"/>
      <c r="H59" s="3"/>
      <c r="I59" s="3"/>
      <c r="J59" s="18"/>
      <c r="K59" s="18"/>
    </row>
    <row r="60" spans="1:11" ht="30" customHeight="1" x14ac:dyDescent="0.25">
      <c r="A60" s="19" t="s">
        <v>55</v>
      </c>
      <c r="B60" s="21"/>
      <c r="C60" s="3" t="s">
        <v>56</v>
      </c>
      <c r="D60" s="3">
        <f t="shared" si="9"/>
        <v>59333.2</v>
      </c>
      <c r="E60" s="3">
        <f>E61+E62+E63</f>
        <v>14692.7</v>
      </c>
      <c r="F60" s="3">
        <f t="shared" ref="F60:I60" si="10">F61+F62+F63</f>
        <v>10798.400000000001</v>
      </c>
      <c r="G60" s="3">
        <f t="shared" si="10"/>
        <v>11280.7</v>
      </c>
      <c r="H60" s="3">
        <f t="shared" si="10"/>
        <v>11280.7</v>
      </c>
      <c r="I60" s="3">
        <f t="shared" si="10"/>
        <v>11280.7</v>
      </c>
      <c r="J60" s="3" t="s">
        <v>56</v>
      </c>
      <c r="K60" s="3" t="s">
        <v>56</v>
      </c>
    </row>
    <row r="61" spans="1:11" ht="15" customHeight="1" x14ac:dyDescent="0.25">
      <c r="A61" s="19" t="s">
        <v>36</v>
      </c>
      <c r="B61" s="21"/>
      <c r="C61" s="3" t="s">
        <v>56</v>
      </c>
      <c r="D61" s="3">
        <f t="shared" si="9"/>
        <v>449.90000000000003</v>
      </c>
      <c r="E61" s="3">
        <f>E57+E39</f>
        <v>449.90000000000003</v>
      </c>
      <c r="F61" s="3">
        <f t="shared" ref="F61:I61" si="11">F57</f>
        <v>0</v>
      </c>
      <c r="G61" s="3">
        <f t="shared" si="11"/>
        <v>0</v>
      </c>
      <c r="H61" s="3">
        <f t="shared" si="11"/>
        <v>0</v>
      </c>
      <c r="I61" s="3">
        <f t="shared" si="11"/>
        <v>0</v>
      </c>
      <c r="J61" s="3" t="s">
        <v>56</v>
      </c>
      <c r="K61" s="3" t="s">
        <v>56</v>
      </c>
    </row>
    <row r="62" spans="1:11" ht="15" customHeight="1" x14ac:dyDescent="0.25">
      <c r="A62" s="19" t="s">
        <v>34</v>
      </c>
      <c r="B62" s="21"/>
      <c r="C62" s="3" t="s">
        <v>56</v>
      </c>
      <c r="D62" s="3">
        <f t="shared" si="9"/>
        <v>28450.000000000004</v>
      </c>
      <c r="E62" s="3">
        <f>E37+E45+E51+E58+E54+E48+E33</f>
        <v>9443.2000000000007</v>
      </c>
      <c r="F62" s="3">
        <f t="shared" ref="F62:I62" si="12">F37+F45+F51+F58+F54+F48</f>
        <v>4751.7</v>
      </c>
      <c r="G62" s="3">
        <f t="shared" si="12"/>
        <v>4751.7</v>
      </c>
      <c r="H62" s="3">
        <f t="shared" si="12"/>
        <v>4751.7</v>
      </c>
      <c r="I62" s="3">
        <f t="shared" si="12"/>
        <v>4751.7</v>
      </c>
      <c r="J62" s="3" t="s">
        <v>56</v>
      </c>
      <c r="K62" s="3" t="s">
        <v>56</v>
      </c>
    </row>
    <row r="63" spans="1:11" x14ac:dyDescent="0.25">
      <c r="A63" s="19" t="s">
        <v>14</v>
      </c>
      <c r="B63" s="21"/>
      <c r="C63" s="3" t="s">
        <v>56</v>
      </c>
      <c r="D63" s="3">
        <f t="shared" si="9"/>
        <v>30433.300000000003</v>
      </c>
      <c r="E63" s="3">
        <f>E17+E18+E21+E23+E24+E25+E28+E29+E30+E31+E32+E38+E40+E41+E46+E52+E59+E49+E55</f>
        <v>4799.6000000000004</v>
      </c>
      <c r="F63" s="3">
        <f t="shared" ref="F63:I63" si="13">F17+F18+F21+F23+F24+F25+F28+F29+F30+F31+F32+F38+F40+F41+F46+F52+F59+F49</f>
        <v>6046.7000000000007</v>
      </c>
      <c r="G63" s="3">
        <f t="shared" si="13"/>
        <v>6529.0000000000009</v>
      </c>
      <c r="H63" s="3">
        <f t="shared" si="13"/>
        <v>6529.0000000000009</v>
      </c>
      <c r="I63" s="3">
        <f t="shared" si="13"/>
        <v>6529.0000000000009</v>
      </c>
      <c r="J63" s="3" t="s">
        <v>56</v>
      </c>
      <c r="K63" s="3" t="s">
        <v>56</v>
      </c>
    </row>
    <row r="66" spans="1:11" ht="15.75" x14ac:dyDescent="0.25">
      <c r="A66" s="26" t="s">
        <v>76</v>
      </c>
      <c r="B66" s="26"/>
      <c r="C66" s="26"/>
      <c r="D66" s="26"/>
      <c r="E66" s="26"/>
      <c r="F66" s="26"/>
      <c r="G66" s="26"/>
      <c r="H66" s="26"/>
      <c r="I66" s="6"/>
      <c r="J66" s="34" t="s">
        <v>77</v>
      </c>
      <c r="K66" s="34"/>
    </row>
  </sheetData>
  <mergeCells count="56">
    <mergeCell ref="B53:B55"/>
    <mergeCell ref="A53:A55"/>
    <mergeCell ref="D10:J10"/>
    <mergeCell ref="A22:K22"/>
    <mergeCell ref="A66:H66"/>
    <mergeCell ref="J66:K66"/>
    <mergeCell ref="K12:K13"/>
    <mergeCell ref="D12:I12"/>
    <mergeCell ref="A12:A13"/>
    <mergeCell ref="B12:B13"/>
    <mergeCell ref="C12:C13"/>
    <mergeCell ref="J12:J13"/>
    <mergeCell ref="A27:K27"/>
    <mergeCell ref="A34:K34"/>
    <mergeCell ref="A35:K35"/>
    <mergeCell ref="A15:K15"/>
    <mergeCell ref="A16:K16"/>
    <mergeCell ref="A19:K19"/>
    <mergeCell ref="K53:K55"/>
    <mergeCell ref="K50:K52"/>
    <mergeCell ref="B36:B39"/>
    <mergeCell ref="A36:A39"/>
    <mergeCell ref="F1:K1"/>
    <mergeCell ref="F2:K2"/>
    <mergeCell ref="F3:K3"/>
    <mergeCell ref="F4:K4"/>
    <mergeCell ref="F5:K5"/>
    <mergeCell ref="F6:K6"/>
    <mergeCell ref="F7:K7"/>
    <mergeCell ref="J36:J38"/>
    <mergeCell ref="K36:K38"/>
    <mergeCell ref="A26:K26"/>
    <mergeCell ref="F8:K8"/>
    <mergeCell ref="A20:K20"/>
    <mergeCell ref="J47:J49"/>
    <mergeCell ref="K47:K49"/>
    <mergeCell ref="A47:A49"/>
    <mergeCell ref="B47:B49"/>
    <mergeCell ref="A63:B63"/>
    <mergeCell ref="A60:B60"/>
    <mergeCell ref="A61:B61"/>
    <mergeCell ref="A62:B62"/>
    <mergeCell ref="K56:K59"/>
    <mergeCell ref="A56:A59"/>
    <mergeCell ref="B56:B59"/>
    <mergeCell ref="J56:J59"/>
    <mergeCell ref="A50:A52"/>
    <mergeCell ref="B50:B52"/>
    <mergeCell ref="J50:J52"/>
    <mergeCell ref="J53:J55"/>
    <mergeCell ref="A42:K42"/>
    <mergeCell ref="A44:A46"/>
    <mergeCell ref="B44:B46"/>
    <mergeCell ref="J44:J46"/>
    <mergeCell ref="K44:K46"/>
    <mergeCell ref="A43:K43"/>
  </mergeCells>
  <pageMargins left="0.70866141732283472" right="0.39370078740157483" top="0.55118110236220474" bottom="0.74803149606299213" header="0.31496062992125984" footer="0.31496062992125984"/>
  <pageSetup paperSize="9" scale="74" fitToHeight="4" orientation="portrait" r:id="rId1"/>
  <rowBreaks count="1" manualBreakCount="1"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FU01</dc:creator>
  <cp:lastModifiedBy>fussec2</cp:lastModifiedBy>
  <cp:lastPrinted>2025-04-25T08:11:24Z</cp:lastPrinted>
  <dcterms:created xsi:type="dcterms:W3CDTF">2015-06-05T18:19:34Z</dcterms:created>
  <dcterms:modified xsi:type="dcterms:W3CDTF">2025-04-25T08:11:30Z</dcterms:modified>
</cp:coreProperties>
</file>